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OF" sheetId="1" state="visible" r:id="rId1"/>
    <sheet xmlns:r="http://schemas.openxmlformats.org/officeDocument/2006/relationships" name="Mode d'emploi" sheetId="2" state="visible" r:id="rId2"/>
    <sheet xmlns:r="http://schemas.openxmlformats.org/officeDocument/2006/relationships" name="Exemple" sheetId="3" state="visible" r:id="rId3"/>
  </sheets>
  <definedNames>
    <definedName name="_xlnm.Print_Area" localSheetId="0">'OF'!$A$1:$L$33</definedName>
    <definedName name="_xlnm.Print_Area" localSheetId="1">'Mode d''emploi'!$A$1:$B$16</definedName>
    <definedName name="_xlnm.Print_Area" localSheetId="2">'Exemple'!$A$1:$L$33</definedName>
  </definedNames>
  <calcPr calcId="124519" fullCalcOnLoad="1"/>
</workbook>
</file>

<file path=xl/styles.xml><?xml version="1.0" encoding="utf-8"?>
<styleSheet xmlns="http://schemas.openxmlformats.org/spreadsheetml/2006/main">
  <numFmts count="3">
    <numFmt numFmtId="164" formatCode="dd/mm/yyyy"/>
    <numFmt numFmtId="165" formatCode="0.0%"/>
    <numFmt numFmtId="166" formatCode="0.00;[Red]-0.00;0.00"/>
  </numFmts>
  <fonts count="10">
    <font>
      <name val="Calibri"/>
      <family val="2"/>
      <color theme="1"/>
      <sz val="11"/>
      <scheme val="minor"/>
    </font>
    <font>
      <name val="Calibri"/>
      <b val="1"/>
      <color rgb="FF0A2540"/>
      <sz val="18"/>
    </font>
    <font>
      <name val="Calibri"/>
      <b val="1"/>
      <color rgb="FFFFFFFF"/>
      <sz val="10"/>
    </font>
    <font>
      <name val="Calibri"/>
      <b val="1"/>
      <color rgb="FF0A2540"/>
      <sz val="13"/>
    </font>
    <font>
      <name val="Calibri"/>
      <color rgb="FF000000"/>
      <sz val="9"/>
    </font>
    <font>
      <name val="Calibri"/>
      <b val="1"/>
      <color rgb="FF0A2540"/>
      <sz val="12"/>
    </font>
    <font>
      <name val="Calibri"/>
      <b val="1"/>
      <color rgb="FF0A2540"/>
      <sz val="10"/>
    </font>
    <font>
      <name val="Calibri"/>
      <color rgb="FF000000"/>
      <sz val="10"/>
    </font>
    <font>
      <name val="Calibri"/>
      <color rgb="FF0A2540"/>
      <sz val="10"/>
    </font>
    <font>
      <name val="Calibri"/>
      <b val="1"/>
      <color rgb="FF0A2540"/>
      <sz val="16"/>
    </font>
  </fonts>
  <fills count="6">
    <fill>
      <patternFill/>
    </fill>
    <fill>
      <patternFill patternType="gray125"/>
    </fill>
    <fill>
      <patternFill patternType="solid">
        <fgColor rgb="FFFFFFFF"/>
        <bgColor rgb="FFFFFFFF"/>
      </patternFill>
    </fill>
    <fill>
      <patternFill patternType="solid">
        <fgColor rgb="FF0A2540"/>
        <bgColor rgb="FF0A2540"/>
      </patternFill>
    </fill>
    <fill>
      <patternFill patternType="solid">
        <fgColor rgb="FFF4F6F9"/>
        <bgColor rgb="FFF4F6F9"/>
      </patternFill>
    </fill>
    <fill>
      <patternFill patternType="solid">
        <fgColor rgb="FFE3EBF5"/>
        <bgColor rgb="FFE3EBF5"/>
      </patternFill>
    </fill>
  </fills>
  <borders count="4">
    <border>
      <left/>
      <right/>
      <top/>
      <bottom/>
      <diagonal/>
    </border>
    <border>
      <left style="thin">
        <color rgb="FFA0A9B5"/>
      </left>
      <right style="thin">
        <color rgb="FFA0A9B5"/>
      </right>
      <top style="thin">
        <color rgb="FFA0A9B5"/>
      </top>
      <bottom style="thin">
        <color rgb="FFA0A9B5"/>
      </bottom>
    </border>
    <border>
      <bottom style="medium">
        <color rgb="FF0A2540"/>
      </bottom>
    </border>
    <border>
      <left/>
      <right/>
      <top/>
      <bottom style="medium">
        <color rgb="FF0A2540"/>
      </bottom>
      <diagonal/>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left" vertical="center"/>
    </xf>
    <xf numFmtId="0" fontId="2" fillId="3"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0" borderId="2" applyAlignment="1" pivotButton="0" quotePrefix="0" xfId="0">
      <alignment horizontal="left" vertical="bottom"/>
    </xf>
    <xf numFmtId="0" fontId="0" fillId="0" borderId="3" pivotButton="0" quotePrefix="0" xfId="0"/>
    <xf numFmtId="0" fontId="6" fillId="4" borderId="1" applyAlignment="1" pivotButton="0" quotePrefix="0" xfId="0">
      <alignment horizontal="left" vertical="center" wrapText="1"/>
    </xf>
    <xf numFmtId="0" fontId="7" fillId="2" borderId="1" applyAlignment="1" pivotButton="0" quotePrefix="0" xfId="0">
      <alignment horizontal="left" vertical="center" wrapText="1"/>
    </xf>
    <xf numFmtId="0" fontId="7" fillId="2" borderId="1" applyAlignment="1" pivotButton="0" quotePrefix="0" xfId="0">
      <alignment horizontal="center" vertical="center" wrapText="1"/>
    </xf>
    <xf numFmtId="164" fontId="7" fillId="2" borderId="1" applyAlignment="1" pivotButton="0" quotePrefix="0" xfId="0">
      <alignment horizontal="center" vertical="center" wrapText="1"/>
    </xf>
    <xf numFmtId="165" fontId="7" fillId="2" borderId="1" applyAlignment="1" pivotButton="0" quotePrefix="0" xfId="0">
      <alignment horizontal="center" vertical="center" wrapText="1"/>
    </xf>
    <xf numFmtId="2" fontId="8" fillId="5" borderId="1" applyAlignment="1" pivotButton="0" quotePrefix="0" xfId="0">
      <alignment horizontal="center" vertical="center" wrapText="1"/>
    </xf>
    <xf numFmtId="2" fontId="7" fillId="2" borderId="1" applyAlignment="1" pivotButton="0" quotePrefix="0" xfId="0">
      <alignment horizontal="center" vertical="center" wrapText="1"/>
    </xf>
    <xf numFmtId="166" fontId="8" fillId="5" borderId="1" applyAlignment="1" pivotButton="0" quotePrefix="0" xfId="0">
      <alignment horizontal="center" vertical="center" wrapText="1"/>
    </xf>
    <xf numFmtId="1" fontId="7" fillId="2" borderId="1" applyAlignment="1" pivotButton="0" quotePrefix="0" xfId="0">
      <alignment horizontal="center" vertical="center" wrapText="1"/>
    </xf>
    <xf numFmtId="0" fontId="6" fillId="4" borderId="1" applyAlignment="1" pivotButton="0" quotePrefix="0" xfId="0">
      <alignment horizontal="right" vertical="center" wrapText="1"/>
    </xf>
    <xf numFmtId="2" fontId="6" fillId="5" borderId="1" applyAlignment="1" pivotButton="0" quotePrefix="0" xfId="0">
      <alignment horizontal="center" vertical="center" wrapText="1"/>
    </xf>
    <xf numFmtId="0" fontId="7" fillId="4" borderId="1" applyAlignment="1" pivotButton="0" quotePrefix="0" xfId="0">
      <alignment horizontal="left" vertical="center" wrapText="1"/>
    </xf>
    <xf numFmtId="0" fontId="6" fillId="5" borderId="1" applyAlignment="1" pivotButton="0" quotePrefix="0" xfId="0">
      <alignment horizontal="center" vertical="center" wrapText="1"/>
    </xf>
    <xf numFmtId="0" fontId="8" fillId="5" borderId="1" applyAlignment="1" pivotButton="0" quotePrefix="0" xfId="0">
      <alignment horizontal="center" vertical="center" wrapText="1"/>
    </xf>
    <xf numFmtId="165" fontId="6" fillId="5" borderId="1" applyAlignment="1" pivotButton="0" quotePrefix="0" xfId="0">
      <alignment horizontal="center" vertical="center" wrapText="1"/>
    </xf>
    <xf numFmtId="0" fontId="7" fillId="2" borderId="1" applyAlignment="1" pivotButton="0" quotePrefix="0" xfId="0">
      <alignment horizontal="left" vertical="top" wrapText="1"/>
    </xf>
    <xf numFmtId="0" fontId="9" fillId="2"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33"/>
  <sheetViews>
    <sheetView showGridLines="0" workbookViewId="0">
      <pane ySplit="1" topLeftCell="A2" activePane="bottomLeft" state="frozen"/>
      <selection pane="bottomLeft" activeCell="A1" sqref="A1"/>
    </sheetView>
  </sheetViews>
  <sheetFormatPr baseColWidth="8" defaultRowHeight="15"/>
  <cols>
    <col width="7" customWidth="1" min="1" max="1"/>
    <col width="18" customWidth="1" min="2" max="2"/>
    <col width="26" customWidth="1" min="3" max="3"/>
    <col width="10" customWidth="1" min="4" max="4"/>
    <col width="14" customWidth="1" min="5" max="5"/>
    <col width="12" customWidth="1" min="6" max="6"/>
    <col width="13" customWidth="1" min="7" max="7"/>
    <col width="11" customWidth="1" min="8" max="8"/>
    <col width="10" customWidth="1" min="9" max="9"/>
    <col width="10" customWidth="1" min="10" max="10"/>
    <col width="18" customWidth="1" min="11" max="11"/>
    <col width="10" customWidth="1" min="12" max="12"/>
  </cols>
  <sheetData>
    <row r="1" ht="28" customHeight="1">
      <c r="A1" s="1" t="inlineStr">
        <is>
          <t>Ordre de fabrication</t>
        </is>
      </c>
      <c r="B1" s="1" t="n"/>
      <c r="C1" s="1" t="n"/>
      <c r="D1" s="1" t="n"/>
      <c r="E1" s="1" t="n"/>
      <c r="F1" s="1" t="n"/>
      <c r="G1" s="1" t="n"/>
      <c r="H1" s="1" t="n"/>
      <c r="I1" s="2" t="inlineStr">
        <is>
          <t>N° OF</t>
        </is>
      </c>
      <c r="J1" s="2" t="n"/>
      <c r="K1" s="3" t="n"/>
      <c r="L1" s="3" t="n"/>
    </row>
    <row r="2" ht="40" customHeight="1">
      <c r="A2" s="4" t="inlineStr">
        <is>
          <r>
            <rPr>
              <rFont val="Calibri"/>
              <b val="1"/>
              <color rgb="FF0A2540"/>
              <sz val="9"/>
            </rPr>
            <t xml:space="preserve">Comment remplir ce modèle : </t>
          </r>
          <r>
            <rPr>
              <rFont val="Calibri"/>
              <color rgb="FF1F2933"/>
              <sz val="9"/>
            </rPr>
            <t>un OF par lot fabriqué. Saisissez les cellules blanches ; les cellules bleutées se calculent seules (quantités nécessaires, écarts, temps prévus, totaux, rendement).
Taux de rebut avec le signe % (exemple : 3 %), réglage en heures, temps unitaire en minutes par pièce. Listes déroulantes pour l'unité, la priorité et le résultat des contrôles.
Pour ajouter une ligne, copiez une ligne du tableau et insérez-la à l'intérieur de ce tableau, jamais en dessous. Détails dans l'onglet « Mode d'emploi », OF rempli dans l'onglet « Exemple ».</t>
          </r>
        </is>
      </c>
      <c r="B2" s="4" t="n"/>
      <c r="C2" s="4" t="n"/>
      <c r="D2" s="4" t="n"/>
      <c r="E2" s="4" t="n"/>
      <c r="F2" s="4" t="n"/>
      <c r="G2" s="4" t="n"/>
      <c r="H2" s="4" t="n"/>
      <c r="I2" s="4" t="n"/>
      <c r="J2" s="4" t="n"/>
      <c r="K2" s="4" t="n"/>
      <c r="L2" s="4" t="n"/>
    </row>
    <row r="3" ht="4" customHeight="1"/>
    <row r="4" ht="18" customHeight="1">
      <c r="A4" s="5" t="inlineStr">
        <is>
          <t>Article et lancement</t>
        </is>
      </c>
      <c r="B4" s="6" t="n"/>
      <c r="C4" s="6" t="n"/>
      <c r="D4" s="6" t="n"/>
      <c r="E4" s="6" t="n"/>
      <c r="F4" s="6" t="n"/>
      <c r="G4" s="6" t="n"/>
      <c r="H4" s="6" t="n"/>
      <c r="I4" s="6" t="n"/>
      <c r="J4" s="6" t="n"/>
      <c r="K4" s="6" t="n"/>
      <c r="L4" s="6" t="n"/>
    </row>
    <row r="5" ht="26" customHeight="1">
      <c r="A5" s="7" t="inlineStr">
        <is>
          <t>Référence article</t>
        </is>
      </c>
      <c r="B5" s="7" t="n"/>
      <c r="C5" s="8" t="n"/>
      <c r="D5" s="7" t="inlineStr">
        <is>
          <t>Désignation</t>
        </is>
      </c>
      <c r="E5" s="7" t="n"/>
      <c r="F5" s="8" t="n"/>
      <c r="G5" s="8" t="n"/>
      <c r="H5" s="8" t="n"/>
      <c r="I5" s="8" t="n"/>
      <c r="J5" s="8" t="n"/>
      <c r="K5" s="7" t="inlineStr">
        <is>
          <t>Indice de nomenclature</t>
        </is>
      </c>
      <c r="L5" s="9" t="n"/>
    </row>
    <row r="6" ht="26" customHeight="1">
      <c r="A6" s="7" t="inlineStr">
        <is>
          <t>Quantité à fabriquer</t>
        </is>
      </c>
      <c r="B6" s="7" t="n"/>
      <c r="C6" s="9" t="n"/>
      <c r="D6" s="7" t="inlineStr">
        <is>
          <t>Unité</t>
        </is>
      </c>
      <c r="E6" s="7" t="n"/>
      <c r="F6" s="9" t="n"/>
      <c r="G6" s="7" t="inlineStr">
        <is>
          <t>Priorité</t>
        </is>
      </c>
      <c r="H6" s="9" t="n"/>
      <c r="I6" s="7" t="inlineStr">
        <is>
          <t>Date d'émission</t>
        </is>
      </c>
      <c r="J6" s="7" t="n"/>
      <c r="K6" s="10" t="n"/>
      <c r="L6" s="10" t="n"/>
    </row>
    <row r="7" ht="26" customHeight="1">
      <c r="A7" s="7" t="inlineStr">
        <is>
          <t>Client / commande liée</t>
        </is>
      </c>
      <c r="B7" s="7" t="n"/>
      <c r="C7" s="8" t="n"/>
      <c r="D7" s="7" t="inlineStr">
        <is>
          <t>Date de début prévue</t>
        </is>
      </c>
      <c r="E7" s="7" t="n"/>
      <c r="F7" s="10" t="n"/>
      <c r="G7" s="7" t="inlineStr">
        <is>
          <t>Date de fin prévue</t>
        </is>
      </c>
      <c r="H7" s="10" t="n"/>
      <c r="I7" s="7" t="inlineStr">
        <is>
          <t>Émis par</t>
        </is>
      </c>
      <c r="J7" s="7" t="n"/>
      <c r="K7" s="8" t="n"/>
      <c r="L7" s="8" t="n"/>
    </row>
    <row r="8" ht="4" customHeight="1"/>
    <row r="9" ht="18" customHeight="1">
      <c r="A9" s="5" t="inlineStr">
        <is>
          <t>Composants à consommer</t>
        </is>
      </c>
      <c r="B9" s="6" t="n"/>
      <c r="C9" s="6" t="n"/>
      <c r="D9" s="6" t="n"/>
      <c r="E9" s="6" t="n"/>
      <c r="F9" s="6" t="n"/>
      <c r="G9" s="6" t="n"/>
      <c r="H9" s="6" t="n"/>
      <c r="I9" s="6" t="n"/>
      <c r="J9" s="6" t="n"/>
      <c r="K9" s="6" t="n"/>
      <c r="L9" s="6" t="n"/>
    </row>
    <row r="10" ht="28" customHeight="1">
      <c r="A10" s="2" t="inlineStr">
        <is>
          <t>Référence</t>
        </is>
      </c>
      <c r="B10" s="2" t="n"/>
      <c r="C10" s="2" t="inlineStr">
        <is>
          <t>Désignation</t>
        </is>
      </c>
      <c r="D10" s="2" t="inlineStr">
        <is>
          <t>Qté par unité</t>
        </is>
      </c>
      <c r="E10" s="2" t="inlineStr">
        <is>
          <t>Unité</t>
        </is>
      </c>
      <c r="F10" s="2" t="inlineStr">
        <is>
          <t>Taux de rebut (%)</t>
        </is>
      </c>
      <c r="G10" s="2" t="inlineStr">
        <is>
          <t>Qté nécessaire</t>
        </is>
      </c>
      <c r="H10" s="2" t="inlineStr">
        <is>
          <t>Qté sortie</t>
        </is>
      </c>
      <c r="I10" s="2" t="inlineStr">
        <is>
          <t>N° de lot consommé</t>
        </is>
      </c>
      <c r="J10" s="2" t="n"/>
      <c r="K10" s="2" t="inlineStr">
        <is>
          <t>Écart (sortie - nécessaire)</t>
        </is>
      </c>
      <c r="L10" s="2" t="n"/>
    </row>
    <row r="11" ht="17" customHeight="1">
      <c r="A11" s="8" t="n"/>
      <c r="B11" s="8" t="n"/>
      <c r="C11" s="8" t="n"/>
      <c r="D11" s="9" t="n"/>
      <c r="E11" s="9" t="n"/>
      <c r="F11" s="11" t="n"/>
      <c r="G11" s="12" t="str">
        <f>IF(OR(D11="",$C$6=""),"",D11*$C$6*(1+F11))</f>
        <v/>
      </c>
      <c r="H11" s="13" t="n"/>
      <c r="I11" s="8" t="n"/>
      <c r="J11" s="8" t="n"/>
      <c r="K11" s="14" t="str">
        <f>IF(OR(H11="",G11=""),"",H11-G11)</f>
        <v/>
      </c>
      <c r="L11" s="14" t="n"/>
    </row>
    <row r="12" ht="17" customHeight="1">
      <c r="A12" s="8" t="n"/>
      <c r="B12" s="8" t="n"/>
      <c r="C12" s="8" t="n"/>
      <c r="D12" s="9" t="n"/>
      <c r="E12" s="9" t="n"/>
      <c r="F12" s="11" t="n"/>
      <c r="G12" s="12" t="str">
        <f>IF(OR(D12="",$C$6=""),"",D12*$C$6*(1+F12))</f>
        <v/>
      </c>
      <c r="H12" s="13" t="n"/>
      <c r="I12" s="8" t="n"/>
      <c r="J12" s="8" t="n"/>
      <c r="K12" s="14" t="str">
        <f>IF(OR(H12="",G12=""),"",H12-G12)</f>
        <v/>
      </c>
      <c r="L12" s="14" t="n"/>
    </row>
    <row r="13" ht="17" customHeight="1">
      <c r="A13" s="8" t="n"/>
      <c r="B13" s="8" t="n"/>
      <c r="C13" s="8" t="n"/>
      <c r="D13" s="9" t="n"/>
      <c r="E13" s="9" t="n"/>
      <c r="F13" s="11" t="n"/>
      <c r="G13" s="12" t="str">
        <f>IF(OR(D13="",$C$6=""),"",D13*$C$6*(1+F13))</f>
        <v/>
      </c>
      <c r="H13" s="13" t="n"/>
      <c r="I13" s="8" t="n"/>
      <c r="J13" s="8" t="n"/>
      <c r="K13" s="14" t="str">
        <f>IF(OR(H13="",G13=""),"",H13-G13)</f>
        <v/>
      </c>
      <c r="L13" s="14" t="n"/>
    </row>
    <row r="14" ht="17" customHeight="1">
      <c r="A14" s="8" t="n"/>
      <c r="B14" s="8" t="n"/>
      <c r="C14" s="8" t="n"/>
      <c r="D14" s="9" t="n"/>
      <c r="E14" s="9" t="n"/>
      <c r="F14" s="11" t="n"/>
      <c r="G14" s="12" t="str">
        <f>IF(OR(D14="",$C$6=""),"",D14*$C$6*(1+F14))</f>
        <v/>
      </c>
      <c r="H14" s="13" t="n"/>
      <c r="I14" s="8" t="n"/>
      <c r="J14" s="8" t="n"/>
      <c r="K14" s="14" t="str">
        <f>IF(OR(H14="",G14=""),"",H14-G14)</f>
        <v/>
      </c>
      <c r="L14" s="14" t="n"/>
    </row>
    <row r="15" ht="17" customHeight="1">
      <c r="A15" s="8" t="n"/>
      <c r="B15" s="8" t="n"/>
      <c r="C15" s="8" t="n"/>
      <c r="D15" s="9" t="n"/>
      <c r="E15" s="9" t="n"/>
      <c r="F15" s="11" t="n"/>
      <c r="G15" s="12" t="str">
        <f>IF(OR(D15="",$C$6=""),"",D15*$C$6*(1+F15))</f>
        <v/>
      </c>
      <c r="H15" s="13" t="n"/>
      <c r="I15" s="8" t="n"/>
      <c r="J15" s="8" t="n"/>
      <c r="K15" s="14" t="str">
        <f>IF(OR(H15="",G15=""),"",H15-G15)</f>
        <v/>
      </c>
      <c r="L15" s="14" t="n"/>
    </row>
    <row r="16" ht="17" customHeight="1">
      <c r="A16" s="8" t="n"/>
      <c r="B16" s="8" t="n"/>
      <c r="C16" s="8" t="n"/>
      <c r="D16" s="9" t="n"/>
      <c r="E16" s="9" t="n"/>
      <c r="F16" s="11" t="n"/>
      <c r="G16" s="12" t="str">
        <f>IF(OR(D16="",$C$6=""),"",D16*$C$6*(1+F16))</f>
        <v/>
      </c>
      <c r="H16" s="13" t="n"/>
      <c r="I16" s="8" t="n"/>
      <c r="J16" s="8" t="n"/>
      <c r="K16" s="14" t="str">
        <f>IF(OR(H16="",G16=""),"",H16-G16)</f>
        <v/>
      </c>
      <c r="L16" s="14" t="n"/>
    </row>
    <row r="17" ht="4" customHeight="1"/>
    <row r="18" ht="18" customHeight="1">
      <c r="A18" s="5" t="inlineStr">
        <is>
          <t>Gamme opératoire</t>
        </is>
      </c>
      <c r="B18" s="6" t="n"/>
      <c r="C18" s="6" t="n"/>
      <c r="D18" s="6" t="n"/>
      <c r="E18" s="6" t="n"/>
      <c r="F18" s="6" t="n"/>
      <c r="G18" s="6" t="n"/>
      <c r="H18" s="6" t="n"/>
      <c r="I18" s="6" t="n"/>
      <c r="J18" s="6" t="n"/>
      <c r="K18" s="6" t="n"/>
      <c r="L18" s="6" t="n"/>
    </row>
    <row r="19" ht="28" customHeight="1">
      <c r="A19" s="2" t="inlineStr">
        <is>
          <t>N° op.</t>
        </is>
      </c>
      <c r="B19" s="2" t="inlineStr">
        <is>
          <t>Poste de charge</t>
        </is>
      </c>
      <c r="C19" s="2" t="inlineStr">
        <is>
          <t>Description de l'opération</t>
        </is>
      </c>
      <c r="D19" s="2" t="inlineStr">
        <is>
          <t>Réglage (h)</t>
        </is>
      </c>
      <c r="E19" s="2" t="inlineStr">
        <is>
          <t>Temps unitaire (min)</t>
        </is>
      </c>
      <c r="F19" s="2" t="inlineStr">
        <is>
          <t>Temps total prévu (h)</t>
        </is>
      </c>
      <c r="G19" s="2" t="inlineStr">
        <is>
          <t>Opérateur</t>
        </is>
      </c>
      <c r="H19" s="2" t="inlineStr">
        <is>
          <t>Date</t>
        </is>
      </c>
      <c r="I19" s="2" t="inlineStr">
        <is>
          <t>Qté bonne</t>
        </is>
      </c>
      <c r="J19" s="2" t="inlineStr">
        <is>
          <t>Qté rebutée</t>
        </is>
      </c>
      <c r="K19" s="2" t="inlineStr">
        <is>
          <t>Motif de rebut</t>
        </is>
      </c>
      <c r="L19" s="2" t="inlineStr">
        <is>
          <t>Temps réel (h)</t>
        </is>
      </c>
    </row>
    <row r="20" ht="17" customHeight="1">
      <c r="A20" s="15" t="n"/>
      <c r="B20" s="8" t="n"/>
      <c r="C20" s="8" t="n"/>
      <c r="D20" s="13" t="n"/>
      <c r="E20" s="13" t="n"/>
      <c r="F20" s="12" t="str">
        <f>IF(AND(D20="",E20=""),"",D20+E20*$C$6/60)</f>
        <v/>
      </c>
      <c r="G20" s="8" t="n"/>
      <c r="H20" s="10" t="n"/>
      <c r="I20" s="9" t="n"/>
      <c r="J20" s="9" t="n"/>
      <c r="K20" s="8" t="n"/>
      <c r="L20" s="13" t="n"/>
    </row>
    <row r="21" ht="17" customHeight="1">
      <c r="A21" s="15" t="n"/>
      <c r="B21" s="8" t="n"/>
      <c r="C21" s="8" t="n"/>
      <c r="D21" s="13" t="n"/>
      <c r="E21" s="13" t="n"/>
      <c r="F21" s="12" t="str">
        <f>IF(AND(D21="",E21=""),"",D21+E21*$C$6/60)</f>
        <v/>
      </c>
      <c r="G21" s="8" t="n"/>
      <c r="H21" s="10" t="n"/>
      <c r="I21" s="9" t="n"/>
      <c r="J21" s="9" t="n"/>
      <c r="K21" s="8" t="n"/>
      <c r="L21" s="13" t="n"/>
    </row>
    <row r="22" ht="17" customHeight="1">
      <c r="A22" s="15" t="n"/>
      <c r="B22" s="8" t="n"/>
      <c r="C22" s="8" t="n"/>
      <c r="D22" s="13" t="n"/>
      <c r="E22" s="13" t="n"/>
      <c r="F22" s="12" t="str">
        <f>IF(AND(D22="",E22=""),"",D22+E22*$C$6/60)</f>
        <v/>
      </c>
      <c r="G22" s="8" t="n"/>
      <c r="H22" s="10" t="n"/>
      <c r="I22" s="9" t="n"/>
      <c r="J22" s="9" t="n"/>
      <c r="K22" s="8" t="n"/>
      <c r="L22" s="13" t="n"/>
    </row>
    <row r="23" ht="17" customHeight="1">
      <c r="A23" s="15" t="n"/>
      <c r="B23" s="8" t="n"/>
      <c r="C23" s="8" t="n"/>
      <c r="D23" s="13" t="n"/>
      <c r="E23" s="13" t="n"/>
      <c r="F23" s="12" t="str">
        <f>IF(AND(D23="",E23=""),"",D23+E23*$C$6/60)</f>
        <v/>
      </c>
      <c r="G23" s="8" t="n"/>
      <c r="H23" s="10" t="n"/>
      <c r="I23" s="9" t="n"/>
      <c r="J23" s="9" t="n"/>
      <c r="K23" s="8" t="n"/>
      <c r="L23" s="13" t="n"/>
    </row>
    <row r="24" ht="17" customHeight="1">
      <c r="A24" s="15" t="n"/>
      <c r="B24" s="8" t="n"/>
      <c r="C24" s="8" t="n"/>
      <c r="D24" s="13" t="n"/>
      <c r="E24" s="13" t="n"/>
      <c r="F24" s="12" t="str">
        <f>IF(AND(D24="",E24=""),"",D24+E24*$C$6/60)</f>
        <v/>
      </c>
      <c r="G24" s="8" t="n"/>
      <c r="H24" s="10" t="n"/>
      <c r="I24" s="9" t="n"/>
      <c r="J24" s="9" t="n"/>
      <c r="K24" s="8" t="n"/>
      <c r="L24" s="13" t="n"/>
    </row>
    <row r="25" ht="17" customHeight="1">
      <c r="A25" s="15" t="n"/>
      <c r="B25" s="8" t="n"/>
      <c r="C25" s="8" t="n"/>
      <c r="D25" s="13" t="n"/>
      <c r="E25" s="13" t="n"/>
      <c r="F25" s="12" t="str">
        <f>IF(AND(D25="",E25=""),"",D25+E25*$C$6/60)</f>
        <v/>
      </c>
      <c r="G25" s="8" t="n"/>
      <c r="H25" s="10" t="n"/>
      <c r="I25" s="9" t="n"/>
      <c r="J25" s="9" t="n"/>
      <c r="K25" s="8" t="n"/>
      <c r="L25" s="13" t="n"/>
    </row>
    <row r="26" ht="17" customHeight="1">
      <c r="A26" s="16" t="inlineStr">
        <is>
          <t>Total gamme</t>
        </is>
      </c>
      <c r="B26" s="16" t="n"/>
      <c r="C26" s="16" t="n"/>
      <c r="D26" s="17" t="str">
        <f>IF(COUNT(D20:D25)=0,"",SUM(D20:D25))</f>
        <v/>
      </c>
      <c r="E26" s="18" t="n"/>
      <c r="F26" s="17" t="str">
        <f>IF(COUNT(F20:F25)=0,"",SUM(F20:F25))</f>
        <v/>
      </c>
      <c r="G26" s="18" t="n"/>
      <c r="H26" s="18" t="n"/>
      <c r="I26" s="18" t="n"/>
      <c r="J26" s="19" t="str">
        <f>IF(COUNT(J20:J25)=0,"",SUM(J20:J25))</f>
        <v/>
      </c>
      <c r="K26" s="18" t="n"/>
      <c r="L26" s="17" t="str">
        <f>IF(COUNT(L20:L25)=0,"",SUM(L20:L25))</f>
        <v/>
      </c>
    </row>
    <row r="27" ht="4" customHeight="1"/>
    <row r="28" ht="18" customHeight="1">
      <c r="A28" s="5" t="inlineStr">
        <is>
          <t>Contrôles</t>
        </is>
      </c>
      <c r="B28" s="6" t="n"/>
      <c r="C28" s="6" t="n"/>
      <c r="D28" s="6" t="n"/>
      <c r="E28" s="6" t="n"/>
      <c r="F28" s="6" t="n"/>
      <c r="G28" s="6" t="n"/>
      <c r="I28" s="5" t="inlineStr">
        <is>
          <t>Clôture</t>
        </is>
      </c>
      <c r="J28" s="6" t="n"/>
      <c r="K28" s="6" t="n"/>
      <c r="L28" s="6" t="n"/>
    </row>
    <row r="29" ht="28" customHeight="1">
      <c r="A29" s="2" t="inlineStr">
        <is>
          <t>Contrôle</t>
        </is>
      </c>
      <c r="B29" s="2" t="n"/>
      <c r="C29" s="2" t="inlineStr">
        <is>
          <t>Observations / n° de fiche de non-conformité</t>
        </is>
      </c>
      <c r="D29" s="2" t="inlineStr">
        <is>
          <t>Résultat</t>
        </is>
      </c>
      <c r="E29" s="2" t="n"/>
      <c r="F29" s="2" t="inlineStr">
        <is>
          <t>Date</t>
        </is>
      </c>
      <c r="G29" s="2" t="inlineStr">
        <is>
          <t>Visa</t>
        </is>
      </c>
      <c r="I29" s="7" t="inlineStr">
        <is>
          <t>Quantité totale bonne</t>
        </is>
      </c>
      <c r="J29" s="7" t="n"/>
      <c r="K29" s="9" t="n"/>
      <c r="L29" s="9" t="n"/>
    </row>
    <row r="30" ht="26" customHeight="1">
      <c r="A30" s="7" t="inlineStr">
        <is>
          <t>Contrôle premier article</t>
        </is>
      </c>
      <c r="B30" s="7" t="n"/>
      <c r="C30" s="8" t="n"/>
      <c r="D30" s="9" t="n"/>
      <c r="E30" s="9" t="n"/>
      <c r="F30" s="10" t="n"/>
      <c r="G30" s="8" t="n"/>
      <c r="I30" s="7" t="inlineStr">
        <is>
          <t>Rebut total</t>
        </is>
      </c>
      <c r="J30" s="7" t="n"/>
      <c r="K30" s="20" t="str">
        <f>IF(COUNT(J20:J25)=0,"",SUM(J20:J25))</f>
        <v/>
      </c>
      <c r="L30" s="20" t="n"/>
    </row>
    <row r="31" ht="26" customHeight="1">
      <c r="A31" s="7" t="inlineStr">
        <is>
          <t>Contrôle final</t>
        </is>
      </c>
      <c r="B31" s="7" t="n"/>
      <c r="C31" s="8" t="n"/>
      <c r="D31" s="9" t="n"/>
      <c r="E31" s="9" t="n"/>
      <c r="F31" s="10" t="n"/>
      <c r="G31" s="8" t="n"/>
      <c r="I31" s="7" t="inlineStr">
        <is>
          <t>Rendement</t>
        </is>
      </c>
      <c r="J31" s="7" t="n"/>
      <c r="K31" s="21" t="str">
        <f>IF(OR(K29="",$C$6="",$C$6=0),"",K29/$C$6)</f>
        <v/>
      </c>
      <c r="L31" s="21" t="n"/>
    </row>
    <row r="32" ht="20" customHeight="1">
      <c r="A32" s="7" t="inlineStr">
        <is>
          <t>Observations</t>
        </is>
      </c>
      <c r="B32" s="7" t="n"/>
      <c r="C32" s="22" t="n"/>
      <c r="D32" s="22" t="n"/>
      <c r="E32" s="22" t="n"/>
      <c r="F32" s="22" t="n"/>
      <c r="G32" s="22" t="n"/>
      <c r="I32" s="7" t="inlineStr">
        <is>
          <t>Date de clôture</t>
        </is>
      </c>
      <c r="J32" s="7" t="n"/>
      <c r="K32" s="10" t="n"/>
      <c r="L32" s="10" t="n"/>
    </row>
    <row r="33" ht="20" customHeight="1">
      <c r="A33" s="7" t="n"/>
      <c r="B33" s="7" t="n"/>
      <c r="C33" s="22" t="n"/>
      <c r="D33" s="22" t="n"/>
      <c r="E33" s="22" t="n"/>
      <c r="F33" s="22" t="n"/>
      <c r="G33" s="22" t="n"/>
      <c r="I33" s="7" t="inlineStr">
        <is>
          <t>Visa responsable</t>
        </is>
      </c>
      <c r="J33" s="7" t="n"/>
      <c r="K33" s="8" t="n"/>
      <c r="L33" s="8" t="n"/>
    </row>
  </sheetData>
  <mergeCells count="60">
    <mergeCell ref="K16:L16"/>
    <mergeCell ref="I30:J30"/>
    <mergeCell ref="A30:B30"/>
    <mergeCell ref="K30:L30"/>
    <mergeCell ref="I6:J6"/>
    <mergeCell ref="A15:B15"/>
    <mergeCell ref="I15:J15"/>
    <mergeCell ref="A11:B11"/>
    <mergeCell ref="K15:L15"/>
    <mergeCell ref="K33:L33"/>
    <mergeCell ref="I11:J11"/>
    <mergeCell ref="A32:B33"/>
    <mergeCell ref="A18:L18"/>
    <mergeCell ref="A1:H1"/>
    <mergeCell ref="D31:E31"/>
    <mergeCell ref="A26:C26"/>
    <mergeCell ref="A6:B6"/>
    <mergeCell ref="A28:G28"/>
    <mergeCell ref="D6:E6"/>
    <mergeCell ref="A2:L2"/>
    <mergeCell ref="K29:L29"/>
    <mergeCell ref="K11:L11"/>
    <mergeCell ref="A16:B16"/>
    <mergeCell ref="A7:B7"/>
    <mergeCell ref="I16:J16"/>
    <mergeCell ref="I32:J32"/>
    <mergeCell ref="I7:J7"/>
    <mergeCell ref="C32:G33"/>
    <mergeCell ref="K1:L1"/>
    <mergeCell ref="K32:L32"/>
    <mergeCell ref="F5:J5"/>
    <mergeCell ref="K31:L31"/>
    <mergeCell ref="A4:L4"/>
    <mergeCell ref="A12:B12"/>
    <mergeCell ref="I12:J12"/>
    <mergeCell ref="D7:E7"/>
    <mergeCell ref="K12:L12"/>
    <mergeCell ref="A5:B5"/>
    <mergeCell ref="I33:J33"/>
    <mergeCell ref="A14:B14"/>
    <mergeCell ref="A9:L9"/>
    <mergeCell ref="I14:J14"/>
    <mergeCell ref="K14:L14"/>
    <mergeCell ref="I1:J1"/>
    <mergeCell ref="I28:L28"/>
    <mergeCell ref="K7:L7"/>
    <mergeCell ref="I29:J29"/>
    <mergeCell ref="A29:B29"/>
    <mergeCell ref="D30:E30"/>
    <mergeCell ref="I10:J10"/>
    <mergeCell ref="D29:E29"/>
    <mergeCell ref="D5:E5"/>
    <mergeCell ref="A10:B10"/>
    <mergeCell ref="K10:L10"/>
    <mergeCell ref="A13:B13"/>
    <mergeCell ref="I13:J13"/>
    <mergeCell ref="I31:J31"/>
    <mergeCell ref="K6:L6"/>
    <mergeCell ref="K13:L13"/>
    <mergeCell ref="A31:B31"/>
  </mergeCells>
  <dataValidations count="9">
    <dataValidation sqref="H6" showDropDown="0" showInputMessage="1" showErrorMessage="1" allowBlank="1" errorTitle="Priorité" error="Choisissez une valeur de la liste : Basse, Normale, Haute ou Urgente." type="list" errorStyle="stop">
      <formula1>"Basse,Normale,Haute,Urgente"</formula1>
    </dataValidation>
    <dataValidation sqref="E11:E16 F6" showDropDown="0" showInputMessage="1" showErrorMessage="0" allowBlank="1" promptTitle="Unité" prompt="Choisissez dans la liste ou saisissez votre propre unité." type="list">
      <formula1>"pièce,kg,g,m,mm,m²,L"</formula1>
    </dataValidation>
    <dataValidation sqref="D30 D31" showDropDown="0" showInputMessage="1" showErrorMessage="1" allowBlank="1" errorTitle="Résultat" error="Choisissez Conforme ou Non conforme dans la liste." type="list" errorStyle="stop">
      <formula1>"Conforme,Non conforme"</formula1>
    </dataValidation>
    <dataValidation sqref="C6" showDropDown="0" showInputMessage="1" showErrorMessage="1" allowBlank="1" errorTitle="Quantité à fabriquer" error="Saisissez un nombre supérieur à zéro, sans unité (exemple : 500)." promptTitle="Quantité à fabriquer" prompt="Nombre seul, l'unité se choisit à côté. Toutes les formules en dépendent." type="decimal" errorStyle="stop" operator="greaterThan">
      <formula1>0</formula1>
    </dataValidation>
    <dataValidation sqref="D11:D16 H11:H16 I20:J25 K29 L20:L25" showDropDown="0" showInputMessage="1" showErrorMessage="1" allowBlank="1" errorTitle="Valeur numérique" error="Saisissez un nombre positif ou nul, sans unité." type="decimal" errorStyle="stop" operator="greaterThanOrEqual">
      <formula1>0</formula1>
    </dataValidation>
    <dataValidation sqref="D20:D25" showDropDown="0" showInputMessage="1" showErrorMessage="1" allowBlank="1" errorTitle="Temps de réglage" error="Saisissez un nombre d'heures positif (exemple : 0,5 pour 30 minutes)." promptTitle="Temps de réglage" prompt="En heures, une fois par OF (exemple : 0,5 = 30 minutes)." type="decimal" errorStyle="stop" operator="greaterThanOrEqual">
      <formula1>0</formula1>
    </dataValidation>
    <dataValidation sqref="E20:E25" showDropDown="0" showInputMessage="1" showErrorMessage="1" allowBlank="1" errorTitle="Temps unitaire" error="Saisissez un nombre de minutes positif." promptTitle="Temps unitaire" prompt="En minutes par pièce (exemple : 0,4)." type="decimal" errorStyle="stop" operator="greaterThanOrEqual">
      <formula1>0</formula1>
    </dataValidation>
    <dataValidation sqref="F11:F16" showDropDown="0" showInputMessage="1" showErrorMessage="1" allowBlank="1" errorTitle="Taux de rebut" error="Saisissez un pourcentage entre 0 % et 100 %, avec le signe % (exemple : 3 %)." promptTitle="Taux de rebut prévu" prompt="Saisissez-le avec le signe % (exemple : 3 %). Il majore la quantité nécessaire." type="decimal" errorStyle="stop" operator="between">
      <formula1>0</formula1>
      <formula2>1</formula2>
    </dataValidation>
    <dataValidation sqref="F7 F30:F31 H7 H20:H25 K6 K32" showDropDown="0" showInputMessage="1" showErrorMessage="1" allowBlank="1" errorTitle="Date" error="Saisissez une date au format jj/mm/aaaa." type="date" errorStyle="stop" operator="greaterThanOrEqual">
      <formula1>36526</formula1>
    </dataValidation>
  </dataValidations>
  <printOptions horizontalCentered="1"/>
  <pageMargins left="0.5905511811023622" right="0.5905511811023622" top="0.5905511811023622" bottom="0.5905511811023622" header="0.3" footer="0.3"/>
  <pageSetup orientation="landscape" paperSize="9" fitToHeight="1" fitToWidth="1"/>
  <headerFooter>
    <oddHeader/>
    <oddFooter>&amp;C&amp;"Calibri,Regular"&amp;8Modèle gratuit proposé par Qualis ERP, qualis-erp.com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6"/>
  <sheetViews>
    <sheetView showGridLines="0" workbookViewId="0">
      <pane ySplit="4" topLeftCell="A5" activePane="bottomLeft" state="frozen"/>
      <selection pane="bottomLeft" activeCell="A1" sqref="A1"/>
    </sheetView>
  </sheetViews>
  <sheetFormatPr baseColWidth="8" defaultRowHeight="15"/>
  <cols>
    <col width="28" customWidth="1" min="1" max="1"/>
    <col width="92" customWidth="1" min="2" max="2"/>
  </cols>
  <sheetData>
    <row r="1" ht="30" customHeight="1">
      <c r="A1" s="23" t="inlineStr">
        <is>
          <t>Mode d'emploi de l'ordre de fabrication</t>
        </is>
      </c>
      <c r="B1" s="23" t="n"/>
    </row>
    <row r="2" ht="32" customHeight="1">
      <c r="A2" s="4" t="inlineStr">
        <is>
          <t>Ce modèle sert à lancer un lot et à suivre sa réalisation en atelier : l'article à fabriquer, les composants à sortir, les opérations à réaliser, les contrôles et le résultat obtenu.</t>
        </is>
      </c>
      <c r="B2" s="4" t="n"/>
    </row>
    <row r="3" ht="6" customHeight="1"/>
    <row r="4" ht="20" customHeight="1">
      <c r="A4" s="2" t="inlineStr">
        <is>
          <t>Bloc</t>
        </is>
      </c>
      <c r="B4" s="2" t="inlineStr">
        <is>
          <t>À savoir</t>
        </is>
      </c>
    </row>
    <row r="5" ht="33" customHeight="1">
      <c r="A5" s="7" t="inlineStr">
        <is>
          <t>Avant de commencer</t>
        </is>
      </c>
      <c r="B5" s="8" t="inlineStr">
        <is>
          <t>Un OF par lot fabriqué. Saisissez uniquement les cellules blanches : les cellules bleutées contiennent des formules. L'onglet « OF » s'imprime sur une page A4 paysage.</t>
        </is>
      </c>
    </row>
    <row r="6" ht="33" customHeight="1">
      <c r="A6" s="7" t="inlineStr">
        <is>
          <t>En-tête</t>
        </is>
      </c>
      <c r="B6" s="8" t="inlineStr">
        <is>
          <t>N° d'OF unique, article à fabriquer (référence, désignation, indice de la nomenclature utilisée), quantité et unité, dates de début et de fin prévues, client ou commande liée, priorité choisie dans la liste.</t>
        </is>
      </c>
    </row>
    <row r="7" ht="33" customHeight="1">
      <c r="A7" s="7" t="inlineStr">
        <is>
          <t>Composants à consommer</t>
        </is>
      </c>
      <c r="B7" s="8" t="inlineStr">
        <is>
          <t>Une ligne par composant de la nomenclature : quantité pour une unité fabriquée, unité, taux de rebut prévu saisi avec le signe % (exemple : 3 %).</t>
        </is>
      </c>
    </row>
    <row r="8" ht="33" customHeight="1">
      <c r="A8" s="7" t="inlineStr">
        <is>
          <t>Qté nécessaire (formule)</t>
        </is>
      </c>
      <c r="B8" s="8" t="inlineStr">
        <is>
          <t>Qté par unité × quantité à fabriquer × (1 + taux de rebut). Exemple : 0,20 m × 500 × 1,03 = 103 m. C'est la quantité à sortir du magasin pour cet OF.</t>
        </is>
      </c>
    </row>
    <row r="9" ht="33" customHeight="1">
      <c r="A9" s="7" t="inlineStr">
        <is>
          <t>Qté sortie et n° de lot</t>
        </is>
      </c>
      <c r="B9" s="8" t="inlineStr">
        <is>
          <t>Ce que le magasin a réellement remis à l'atelier, avec le numéro de lot du composant. Ce lien entre lot consommé et OF assure la traçabilité amont.</t>
        </is>
      </c>
    </row>
    <row r="10" ht="33" customHeight="1">
      <c r="A10" s="7" t="inlineStr">
        <is>
          <t>Écart (formule)</t>
        </is>
      </c>
      <c r="B10" s="8" t="inlineStr">
        <is>
          <t>Qté sortie - qté nécessaire. Positif : plus de matière sortie que prévu, à retourner au magasin ou à expliquer. Négatif, affiché en rouge : il manque de la matière.</t>
        </is>
      </c>
    </row>
    <row r="11" ht="33" customHeight="1">
      <c r="A11" s="7" t="inlineStr">
        <is>
          <t>Gamme opératoire</t>
        </is>
      </c>
      <c r="B11" s="8" t="inlineStr">
        <is>
          <t>Une ligne par opération dans l'ordre d'exécution (10, 20, 30, etc.) : poste de charge, description, temps de réglage en heures, temps unitaire en minutes par pièce.</t>
        </is>
      </c>
    </row>
    <row r="12" ht="33" customHeight="1">
      <c r="A12" s="7" t="inlineStr">
        <is>
          <t>Temps total prévu (formule)</t>
        </is>
      </c>
      <c r="B12" s="8" t="inlineStr">
        <is>
          <t>Réglage + temps unitaire × quantité à fabriquer / 60, en heures. Exemple : 0,50 h + 0,40 min × 500 / 60 = 3,83 h. À comparer au temps réel déclaré.</t>
        </is>
      </c>
    </row>
    <row r="13" ht="33" customHeight="1">
      <c r="A13" s="7" t="inlineStr">
        <is>
          <t>Suivi des opérations</t>
        </is>
      </c>
      <c r="B13" s="8" t="inlineStr">
        <is>
          <t>Pour chaque opération : opérateur, date, quantité bonne, quantité rebutée et son motif, temps réel en heures. La ligne Total gamme additionne réglages, temps prévus, rebuts et temps réels.</t>
        </is>
      </c>
    </row>
    <row r="14" ht="33" customHeight="1">
      <c r="A14" s="7" t="inlineStr">
        <is>
          <t>Contrôles</t>
        </is>
      </c>
      <c r="B14" s="8" t="inlineStr">
        <is>
          <t>Contrôle du premier article avant de lancer la série, contrôle final avant l'entrée en stock. Résultat choisi dans la liste ; s'il est non conforme, notez le n° de la fiche de non-conformité.</t>
        </is>
      </c>
    </row>
    <row r="15" ht="33" customHeight="1">
      <c r="A15" s="7" t="inlineStr">
        <is>
          <t>Clôture</t>
        </is>
      </c>
      <c r="B15" s="8" t="inlineStr">
        <is>
          <t>Quantité totale bonne : celle de la dernière opération, entrée en stock. Rebut total : repris de la gamme. Rendement (formule) = quantité totale bonne / quantité à fabriquer, en %.</t>
        </is>
      </c>
    </row>
    <row r="16" ht="46.5" customHeight="1">
      <c r="A16" s="7" t="inlineStr">
        <is>
          <t>Ajouter des lignes</t>
        </is>
      </c>
      <c r="B16" s="8" t="inlineStr">
        <is>
          <t>Copiez une ligne entière du tableau et insérez-la à l'intérieur de ce tableau, jamais en dessous (Excel : clic droit, « Insérer les cellules copiées » ; LibreOffice : insérer une ligne au-dessus, puis coller). Les formules et les totaux suivent.</t>
        </is>
      </c>
    </row>
  </sheetData>
  <mergeCells count="2">
    <mergeCell ref="A2:B2"/>
    <mergeCell ref="A1:B1"/>
  </mergeCells>
  <printOptions horizontalCentered="1"/>
  <pageMargins left="0.5905511811023622" right="0.5905511811023622" top="0.5905511811023622" bottom="0.5905511811023622" header="0.3" footer="0.3"/>
  <pageSetup orientation="portrait" paperSize="9" fitToHeight="0" fitToWidth="1"/>
  <headerFooter>
    <oddHeader/>
    <oddFooter>&amp;C&amp;"Calibri,Regular"&amp;8Modèle gratuit proposé par Qualis ERP, qualis-erp.com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33"/>
  <sheetViews>
    <sheetView showGridLines="0" workbookViewId="0">
      <pane ySplit="1" topLeftCell="A2" activePane="bottomLeft" state="frozen"/>
      <selection pane="bottomLeft" activeCell="A1" sqref="A1"/>
    </sheetView>
  </sheetViews>
  <sheetFormatPr baseColWidth="8" defaultRowHeight="15"/>
  <cols>
    <col width="7" customWidth="1" min="1" max="1"/>
    <col width="18" customWidth="1" min="2" max="2"/>
    <col width="26" customWidth="1" min="3" max="3"/>
    <col width="10" customWidth="1" min="4" max="4"/>
    <col width="14" customWidth="1" min="5" max="5"/>
    <col width="12" customWidth="1" min="6" max="6"/>
    <col width="13" customWidth="1" min="7" max="7"/>
    <col width="11" customWidth="1" min="8" max="8"/>
    <col width="10" customWidth="1" min="9" max="9"/>
    <col width="10" customWidth="1" min="10" max="10"/>
    <col width="18" customWidth="1" min="11" max="11"/>
    <col width="10" customWidth="1" min="12" max="12"/>
  </cols>
  <sheetData>
    <row r="1" ht="28" customHeight="1">
      <c r="A1" s="1" t="inlineStr">
        <is>
          <t>Ordre de fabrication (exemple fictif)</t>
        </is>
      </c>
      <c r="B1" s="1" t="n"/>
      <c r="C1" s="1" t="n"/>
      <c r="D1" s="1" t="n"/>
      <c r="E1" s="1" t="n"/>
      <c r="F1" s="1" t="n"/>
      <c r="G1" s="1" t="n"/>
      <c r="H1" s="1" t="n"/>
      <c r="I1" s="2" t="inlineStr">
        <is>
          <t>N° OF</t>
        </is>
      </c>
      <c r="J1" s="2" t="n"/>
      <c r="K1" s="3" t="inlineStr">
        <is>
          <t>OF-EXEMPLE-01</t>
        </is>
      </c>
      <c r="L1" s="3" t="n"/>
    </row>
    <row r="2" ht="40" customHeight="1">
      <c r="A2" s="4" t="inlineStr">
        <is>
          <r>
            <rPr>
              <rFont val="Calibri"/>
              <b val="1"/>
              <color rgb="FF0A2540"/>
              <sz val="9"/>
            </rPr>
            <t xml:space="preserve">Exemple fictif : </t>
          </r>
          <r>
            <rPr>
              <rFont val="Calibri"/>
              <color rgb="FF1F2933"/>
              <sz val="9"/>
            </rPr>
            <t>toutes les données de cet onglet sont inventées pour montrer les calculs. Une équerre de fixation en acier, lancée à 500 pièces, avec 3 composants et 3 opérations.
Comparez les cellules bleutées avec le détail de l'onglet « Mode d'emploi ». Pour vos propres ordres, utilisez l'onglet « OF ».</t>
          </r>
        </is>
      </c>
      <c r="B2" s="4" t="n"/>
      <c r="C2" s="4" t="n"/>
      <c r="D2" s="4" t="n"/>
      <c r="E2" s="4" t="n"/>
      <c r="F2" s="4" t="n"/>
      <c r="G2" s="4" t="n"/>
      <c r="H2" s="4" t="n"/>
      <c r="I2" s="4" t="n"/>
      <c r="J2" s="4" t="n"/>
      <c r="K2" s="4" t="n"/>
      <c r="L2" s="4" t="n"/>
    </row>
    <row r="3" ht="4" customHeight="1"/>
    <row r="4" ht="18" customHeight="1">
      <c r="A4" s="5" t="inlineStr">
        <is>
          <t>Article et lancement</t>
        </is>
      </c>
      <c r="B4" s="6" t="n"/>
      <c r="C4" s="6" t="n"/>
      <c r="D4" s="6" t="n"/>
      <c r="E4" s="6" t="n"/>
      <c r="F4" s="6" t="n"/>
      <c r="G4" s="6" t="n"/>
      <c r="H4" s="6" t="n"/>
      <c r="I4" s="6" t="n"/>
      <c r="J4" s="6" t="n"/>
      <c r="K4" s="6" t="n"/>
      <c r="L4" s="6" t="n"/>
    </row>
    <row r="5" ht="26" customHeight="1">
      <c r="A5" s="7" t="inlineStr">
        <is>
          <t>Référence article</t>
        </is>
      </c>
      <c r="B5" s="7" t="n"/>
      <c r="C5" s="8" t="inlineStr">
        <is>
          <t>EQ-120-80</t>
        </is>
      </c>
      <c r="D5" s="7" t="inlineStr">
        <is>
          <t>Désignation</t>
        </is>
      </c>
      <c r="E5" s="7" t="n"/>
      <c r="F5" s="8" t="inlineStr">
        <is>
          <t>Équerre acier galvanisé 120 x 80 x 3 mm, 2 écrous M6</t>
        </is>
      </c>
      <c r="G5" s="8" t="n"/>
      <c r="H5" s="8" t="n"/>
      <c r="I5" s="8" t="n"/>
      <c r="J5" s="8" t="n"/>
      <c r="K5" s="7" t="inlineStr">
        <is>
          <t>Indice de nomenclature</t>
        </is>
      </c>
      <c r="L5" s="9" t="inlineStr">
        <is>
          <t>B</t>
        </is>
      </c>
    </row>
    <row r="6" ht="26" customHeight="1">
      <c r="A6" s="7" t="inlineStr">
        <is>
          <t>Quantité à fabriquer</t>
        </is>
      </c>
      <c r="B6" s="7" t="n"/>
      <c r="C6" s="9" t="n">
        <v>500</v>
      </c>
      <c r="D6" s="7" t="inlineStr">
        <is>
          <t>Unité</t>
        </is>
      </c>
      <c r="E6" s="7" t="n"/>
      <c r="F6" s="9" t="inlineStr">
        <is>
          <t>pièce</t>
        </is>
      </c>
      <c r="G6" s="7" t="inlineStr">
        <is>
          <t>Priorité</t>
        </is>
      </c>
      <c r="H6" s="9" t="inlineStr">
        <is>
          <t>Normale</t>
        </is>
      </c>
      <c r="I6" s="7" t="inlineStr">
        <is>
          <t>Date d'émission</t>
        </is>
      </c>
      <c r="J6" s="7" t="n"/>
      <c r="K6" s="10" t="n">
        <v>46329</v>
      </c>
      <c r="L6" s="10" t="n"/>
    </row>
    <row r="7" ht="26" customHeight="1">
      <c r="A7" s="7" t="inlineStr">
        <is>
          <t>Client / commande liée</t>
        </is>
      </c>
      <c r="B7" s="7" t="n"/>
      <c r="C7" s="8" t="inlineStr">
        <is>
          <t>Client fictif / CDE-EX-042</t>
        </is>
      </c>
      <c r="D7" s="7" t="inlineStr">
        <is>
          <t>Date de début prévue</t>
        </is>
      </c>
      <c r="E7" s="7" t="n"/>
      <c r="F7" s="10" t="n">
        <v>46335</v>
      </c>
      <c r="G7" s="7" t="inlineStr">
        <is>
          <t>Date de fin prévue</t>
        </is>
      </c>
      <c r="H7" s="10" t="n">
        <v>46337</v>
      </c>
      <c r="I7" s="7" t="inlineStr">
        <is>
          <t>Émis par</t>
        </is>
      </c>
      <c r="J7" s="7" t="n"/>
      <c r="K7" s="8" t="inlineStr">
        <is>
          <t>Bureau des méthodes</t>
        </is>
      </c>
      <c r="L7" s="8" t="n"/>
    </row>
    <row r="8" ht="4" customHeight="1"/>
    <row r="9" ht="18" customHeight="1">
      <c r="A9" s="5" t="inlineStr">
        <is>
          <t>Composants à consommer</t>
        </is>
      </c>
      <c r="B9" s="6" t="n"/>
      <c r="C9" s="6" t="n"/>
      <c r="D9" s="6" t="n"/>
      <c r="E9" s="6" t="n"/>
      <c r="F9" s="6" t="n"/>
      <c r="G9" s="6" t="n"/>
      <c r="H9" s="6" t="n"/>
      <c r="I9" s="6" t="n"/>
      <c r="J9" s="6" t="n"/>
      <c r="K9" s="6" t="n"/>
      <c r="L9" s="6" t="n"/>
    </row>
    <row r="10" ht="28" customHeight="1">
      <c r="A10" s="2" t="inlineStr">
        <is>
          <t>Référence</t>
        </is>
      </c>
      <c r="B10" s="2" t="n"/>
      <c r="C10" s="2" t="inlineStr">
        <is>
          <t>Désignation</t>
        </is>
      </c>
      <c r="D10" s="2" t="inlineStr">
        <is>
          <t>Qté par unité</t>
        </is>
      </c>
      <c r="E10" s="2" t="inlineStr">
        <is>
          <t>Unité</t>
        </is>
      </c>
      <c r="F10" s="2" t="inlineStr">
        <is>
          <t>Taux de rebut (%)</t>
        </is>
      </c>
      <c r="G10" s="2" t="inlineStr">
        <is>
          <t>Qté nécessaire</t>
        </is>
      </c>
      <c r="H10" s="2" t="inlineStr">
        <is>
          <t>Qté sortie</t>
        </is>
      </c>
      <c r="I10" s="2" t="inlineStr">
        <is>
          <t>N° de lot consommé</t>
        </is>
      </c>
      <c r="J10" s="2" t="n"/>
      <c r="K10" s="2" t="inlineStr">
        <is>
          <t>Écart (sortie - nécessaire)</t>
        </is>
      </c>
      <c r="L10" s="2" t="n"/>
    </row>
    <row r="11" ht="17" customHeight="1">
      <c r="A11" s="8" t="inlineStr">
        <is>
          <t>FEU-40X3-G</t>
        </is>
      </c>
      <c r="B11" s="8" t="n"/>
      <c r="C11" s="8" t="inlineStr">
        <is>
          <t>Feuillard galvanisé 40 x 3 mm</t>
        </is>
      </c>
      <c r="D11" s="9" t="n">
        <v>0.2</v>
      </c>
      <c r="E11" s="9" t="inlineStr">
        <is>
          <t>m</t>
        </is>
      </c>
      <c r="F11" s="11" t="n">
        <v>0.03</v>
      </c>
      <c r="G11" s="12">
        <f>IF(OR(D11="",$C$6=""),"",D11*$C$6*(1+F11))</f>
        <v>103.0</v>
      </c>
      <c r="H11" s="13" t="n">
        <v>104</v>
      </c>
      <c r="I11" s="8" t="inlineStr">
        <is>
          <t>EX-LOT-F117</t>
        </is>
      </c>
      <c r="J11" s="8" t="n"/>
      <c r="K11" s="14">
        <f>IF(OR(H11="",G11=""),"",H11-G11)</f>
        <v>1.0</v>
      </c>
      <c r="L11" s="14" t="n"/>
    </row>
    <row r="12" ht="17" customHeight="1">
      <c r="A12" s="8" t="inlineStr">
        <is>
          <t>ECR-M6-S</t>
        </is>
      </c>
      <c r="B12" s="8" t="n"/>
      <c r="C12" s="8" t="inlineStr">
        <is>
          <t>Écrou à sertir M6 acier zingué</t>
        </is>
      </c>
      <c r="D12" s="9" t="n">
        <v>2</v>
      </c>
      <c r="E12" s="9" t="inlineStr">
        <is>
          <t>pièce</t>
        </is>
      </c>
      <c r="F12" s="11" t="n">
        <v>0.01</v>
      </c>
      <c r="G12" s="12">
        <f>IF(OR(D12="",$C$6=""),"",D12*$C$6*(1+F12))</f>
        <v>1010.0</v>
      </c>
      <c r="H12" s="13" t="n">
        <v>1010</v>
      </c>
      <c r="I12" s="8" t="inlineStr">
        <is>
          <t>EX-LOT-E052</t>
        </is>
      </c>
      <c r="J12" s="8" t="n"/>
      <c r="K12" s="14">
        <f>IF(OR(H12="",G12=""),"",H12-G12)</f>
        <v>0.0</v>
      </c>
      <c r="L12" s="14" t="n"/>
    </row>
    <row r="13" ht="17" customHeight="1">
      <c r="A13" s="8" t="inlineStr">
        <is>
          <t>EMB-C50</t>
        </is>
      </c>
      <c r="B13" s="8" t="n"/>
      <c r="C13" s="8" t="inlineStr">
        <is>
          <t>Carton d'emballage 50 pièces</t>
        </is>
      </c>
      <c r="D13" s="9" t="n">
        <v>0.02</v>
      </c>
      <c r="E13" s="9" t="inlineStr">
        <is>
          <t>pièce</t>
        </is>
      </c>
      <c r="F13" s="11" t="n">
        <v>0</v>
      </c>
      <c r="G13" s="12">
        <f>IF(OR(D13="",$C$6=""),"",D13*$C$6*(1+F13))</f>
        <v>10.0</v>
      </c>
      <c r="H13" s="13" t="n">
        <v>10</v>
      </c>
      <c r="I13" s="8" t="n"/>
      <c r="J13" s="8" t="n"/>
      <c r="K13" s="14">
        <f>IF(OR(H13="",G13=""),"",H13-G13)</f>
        <v>0.0</v>
      </c>
      <c r="L13" s="14" t="n"/>
    </row>
    <row r="14" ht="17" customHeight="1">
      <c r="A14" s="8" t="n"/>
      <c r="B14" s="8" t="n"/>
      <c r="C14" s="8" t="n"/>
      <c r="D14" s="9" t="n"/>
      <c r="E14" s="9" t="n"/>
      <c r="F14" s="11" t="n"/>
      <c r="G14" s="12" t="str">
        <f>IF(OR(D14="",$C$6=""),"",D14*$C$6*(1+F14))</f>
        <v/>
      </c>
      <c r="H14" s="13" t="n"/>
      <c r="I14" s="8" t="n"/>
      <c r="J14" s="8" t="n"/>
      <c r="K14" s="14" t="str">
        <f>IF(OR(H14="",G14=""),"",H14-G14)</f>
        <v/>
      </c>
      <c r="L14" s="14" t="n"/>
    </row>
    <row r="15" ht="17" customHeight="1">
      <c r="A15" s="8" t="n"/>
      <c r="B15" s="8" t="n"/>
      <c r="C15" s="8" t="n"/>
      <c r="D15" s="9" t="n"/>
      <c r="E15" s="9" t="n"/>
      <c r="F15" s="11" t="n"/>
      <c r="G15" s="12" t="str">
        <f>IF(OR(D15="",$C$6=""),"",D15*$C$6*(1+F15))</f>
        <v/>
      </c>
      <c r="H15" s="13" t="n"/>
      <c r="I15" s="8" t="n"/>
      <c r="J15" s="8" t="n"/>
      <c r="K15" s="14" t="str">
        <f>IF(OR(H15="",G15=""),"",H15-G15)</f>
        <v/>
      </c>
      <c r="L15" s="14" t="n"/>
    </row>
    <row r="16" ht="17" customHeight="1">
      <c r="A16" s="8" t="n"/>
      <c r="B16" s="8" t="n"/>
      <c r="C16" s="8" t="n"/>
      <c r="D16" s="9" t="n"/>
      <c r="E16" s="9" t="n"/>
      <c r="F16" s="11" t="n"/>
      <c r="G16" s="12" t="str">
        <f>IF(OR(D16="",$C$6=""),"",D16*$C$6*(1+F16))</f>
        <v/>
      </c>
      <c r="H16" s="13" t="n"/>
      <c r="I16" s="8" t="n"/>
      <c r="J16" s="8" t="n"/>
      <c r="K16" s="14" t="str">
        <f>IF(OR(H16="",G16=""),"",H16-G16)</f>
        <v/>
      </c>
      <c r="L16" s="14" t="n"/>
    </row>
    <row r="17" ht="4" customHeight="1"/>
    <row r="18" ht="18" customHeight="1">
      <c r="A18" s="5" t="inlineStr">
        <is>
          <t>Gamme opératoire</t>
        </is>
      </c>
      <c r="B18" s="6" t="n"/>
      <c r="C18" s="6" t="n"/>
      <c r="D18" s="6" t="n"/>
      <c r="E18" s="6" t="n"/>
      <c r="F18" s="6" t="n"/>
      <c r="G18" s="6" t="n"/>
      <c r="H18" s="6" t="n"/>
      <c r="I18" s="6" t="n"/>
      <c r="J18" s="6" t="n"/>
      <c r="K18" s="6" t="n"/>
      <c r="L18" s="6" t="n"/>
    </row>
    <row r="19" ht="28" customHeight="1">
      <c r="A19" s="2" t="inlineStr">
        <is>
          <t>N° op.</t>
        </is>
      </c>
      <c r="B19" s="2" t="inlineStr">
        <is>
          <t>Poste de charge</t>
        </is>
      </c>
      <c r="C19" s="2" t="inlineStr">
        <is>
          <t>Description de l'opération</t>
        </is>
      </c>
      <c r="D19" s="2" t="inlineStr">
        <is>
          <t>Réglage (h)</t>
        </is>
      </c>
      <c r="E19" s="2" t="inlineStr">
        <is>
          <t>Temps unitaire (min)</t>
        </is>
      </c>
      <c r="F19" s="2" t="inlineStr">
        <is>
          <t>Temps total prévu (h)</t>
        </is>
      </c>
      <c r="G19" s="2" t="inlineStr">
        <is>
          <t>Opérateur</t>
        </is>
      </c>
      <c r="H19" s="2" t="inlineStr">
        <is>
          <t>Date</t>
        </is>
      </c>
      <c r="I19" s="2" t="inlineStr">
        <is>
          <t>Qté bonne</t>
        </is>
      </c>
      <c r="J19" s="2" t="inlineStr">
        <is>
          <t>Qté rebutée</t>
        </is>
      </c>
      <c r="K19" s="2" t="inlineStr">
        <is>
          <t>Motif de rebut</t>
        </is>
      </c>
      <c r="L19" s="2" t="inlineStr">
        <is>
          <t>Temps réel (h)</t>
        </is>
      </c>
    </row>
    <row r="20" ht="17" customHeight="1">
      <c r="A20" s="15" t="n">
        <v>10</v>
      </c>
      <c r="B20" s="8" t="inlineStr">
        <is>
          <t>Poinçonneuse PO-01</t>
        </is>
      </c>
      <c r="C20" s="8" t="inlineStr">
        <is>
          <t>Découpe, poinçonnage 2 trous</t>
        </is>
      </c>
      <c r="D20" s="13" t="n">
        <v>0.5</v>
      </c>
      <c r="E20" s="13" t="n">
        <v>0.4</v>
      </c>
      <c r="F20" s="12">
        <f>IF(AND(D20="",E20=""),"",D20+E20*$C$6/60)</f>
        <v>3.8333333333333335</v>
      </c>
      <c r="G20" s="8" t="inlineStr">
        <is>
          <t>Opérateur 1</t>
        </is>
      </c>
      <c r="H20" s="10" t="n">
        <v>46335</v>
      </c>
      <c r="I20" s="9" t="n">
        <v>506</v>
      </c>
      <c r="J20" s="9" t="n">
        <v>4</v>
      </c>
      <c r="K20" s="8" t="inlineStr">
        <is>
          <t>Pièces de réglage</t>
        </is>
      </c>
      <c r="L20" s="13" t="n">
        <v>4</v>
      </c>
    </row>
    <row r="21" ht="17" customHeight="1">
      <c r="A21" s="15" t="n">
        <v>20</v>
      </c>
      <c r="B21" s="8" t="inlineStr">
        <is>
          <t>Plieuse PL-02</t>
        </is>
      </c>
      <c r="C21" s="8" t="inlineStr">
        <is>
          <t>Pliage à 90°</t>
        </is>
      </c>
      <c r="D21" s="13" t="n">
        <v>0.75</v>
      </c>
      <c r="E21" s="13" t="n">
        <v>0.3</v>
      </c>
      <c r="F21" s="12">
        <f>IF(AND(D21="",E21=""),"",D21+E21*$C$6/60)</f>
        <v>3.25</v>
      </c>
      <c r="G21" s="8" t="inlineStr">
        <is>
          <t>Opérateur 2</t>
        </is>
      </c>
      <c r="H21" s="10" t="n">
        <v>46336</v>
      </c>
      <c r="I21" s="9" t="n">
        <v>502</v>
      </c>
      <c r="J21" s="9" t="n">
        <v>4</v>
      </c>
      <c r="K21" s="8" t="inlineStr">
        <is>
          <t>Angle hors tolérance</t>
        </is>
      </c>
      <c r="L21" s="13" t="n">
        <v>3.5</v>
      </c>
    </row>
    <row r="22" ht="17" customHeight="1">
      <c r="A22" s="15" t="n">
        <v>30</v>
      </c>
      <c r="B22" s="8" t="inlineStr">
        <is>
          <t>Sertisseuse SE-01</t>
        </is>
      </c>
      <c r="C22" s="8" t="inlineStr">
        <is>
          <t>Pose 2 écrous M6, emballage</t>
        </is>
      </c>
      <c r="D22" s="13" t="n">
        <v>0.25</v>
      </c>
      <c r="E22" s="13" t="n">
        <v>0.5</v>
      </c>
      <c r="F22" s="12">
        <f>IF(AND(D22="",E22=""),"",D22+E22*$C$6/60)</f>
        <v>4.416666666666667</v>
      </c>
      <c r="G22" s="8" t="inlineStr">
        <is>
          <t>Opérateur 1</t>
        </is>
      </c>
      <c r="H22" s="10" t="n">
        <v>46337</v>
      </c>
      <c r="I22" s="9" t="n">
        <v>498</v>
      </c>
      <c r="J22" s="9" t="n">
        <v>4</v>
      </c>
      <c r="K22" s="8" t="inlineStr">
        <is>
          <t>Écrou mal serti</t>
        </is>
      </c>
      <c r="L22" s="13" t="n">
        <v>4.5</v>
      </c>
    </row>
    <row r="23" ht="17" customHeight="1">
      <c r="A23" s="15" t="n"/>
      <c r="B23" s="8" t="n"/>
      <c r="C23" s="8" t="n"/>
      <c r="D23" s="13" t="n"/>
      <c r="E23" s="13" t="n"/>
      <c r="F23" s="12" t="str">
        <f>IF(AND(D23="",E23=""),"",D23+E23*$C$6/60)</f>
        <v/>
      </c>
      <c r="G23" s="8" t="n"/>
      <c r="H23" s="10" t="n"/>
      <c r="I23" s="9" t="n"/>
      <c r="J23" s="9" t="n"/>
      <c r="K23" s="8" t="n"/>
      <c r="L23" s="13" t="n"/>
    </row>
    <row r="24" ht="17" customHeight="1">
      <c r="A24" s="15" t="n"/>
      <c r="B24" s="8" t="n"/>
      <c r="C24" s="8" t="n"/>
      <c r="D24" s="13" t="n"/>
      <c r="E24" s="13" t="n"/>
      <c r="F24" s="12" t="str">
        <f>IF(AND(D24="",E24=""),"",D24+E24*$C$6/60)</f>
        <v/>
      </c>
      <c r="G24" s="8" t="n"/>
      <c r="H24" s="10" t="n"/>
      <c r="I24" s="9" t="n"/>
      <c r="J24" s="9" t="n"/>
      <c r="K24" s="8" t="n"/>
      <c r="L24" s="13" t="n"/>
    </row>
    <row r="25" ht="17" customHeight="1">
      <c r="A25" s="15" t="n"/>
      <c r="B25" s="8" t="n"/>
      <c r="C25" s="8" t="n"/>
      <c r="D25" s="13" t="n"/>
      <c r="E25" s="13" t="n"/>
      <c r="F25" s="12" t="str">
        <f>IF(AND(D25="",E25=""),"",D25+E25*$C$6/60)</f>
        <v/>
      </c>
      <c r="G25" s="8" t="n"/>
      <c r="H25" s="10" t="n"/>
      <c r="I25" s="9" t="n"/>
      <c r="J25" s="9" t="n"/>
      <c r="K25" s="8" t="n"/>
      <c r="L25" s="13" t="n"/>
    </row>
    <row r="26" ht="17" customHeight="1">
      <c r="A26" s="16" t="inlineStr">
        <is>
          <t>Total gamme</t>
        </is>
      </c>
      <c r="B26" s="16" t="n"/>
      <c r="C26" s="16" t="n"/>
      <c r="D26" s="17">
        <f>IF(COUNT(D20:D25)=0,"",SUM(D20:D25))</f>
        <v>1.5</v>
      </c>
      <c r="E26" s="18" t="n"/>
      <c r="F26" s="17">
        <f>IF(COUNT(F20:F25)=0,"",SUM(F20:F25))</f>
        <v>11.5</v>
      </c>
      <c r="G26" s="18" t="n"/>
      <c r="H26" s="18" t="n"/>
      <c r="I26" s="18" t="n"/>
      <c r="J26" s="19">
        <f>IF(COUNT(J20:J25)=0,"",SUM(J20:J25))</f>
        <v>12.0</v>
      </c>
      <c r="K26" s="18" t="n"/>
      <c r="L26" s="17">
        <f>IF(COUNT(L20:L25)=0,"",SUM(L20:L25))</f>
        <v>12.0</v>
      </c>
    </row>
    <row r="27" ht="4" customHeight="1"/>
    <row r="28" ht="18" customHeight="1">
      <c r="A28" s="5" t="inlineStr">
        <is>
          <t>Contrôles</t>
        </is>
      </c>
      <c r="B28" s="6" t="n"/>
      <c r="C28" s="6" t="n"/>
      <c r="D28" s="6" t="n"/>
      <c r="E28" s="6" t="n"/>
      <c r="F28" s="6" t="n"/>
      <c r="G28" s="6" t="n"/>
      <c r="I28" s="5" t="inlineStr">
        <is>
          <t>Clôture</t>
        </is>
      </c>
      <c r="J28" s="6" t="n"/>
      <c r="K28" s="6" t="n"/>
      <c r="L28" s="6" t="n"/>
    </row>
    <row r="29" ht="28" customHeight="1">
      <c r="A29" s="2" t="inlineStr">
        <is>
          <t>Contrôle</t>
        </is>
      </c>
      <c r="B29" s="2" t="n"/>
      <c r="C29" s="2" t="inlineStr">
        <is>
          <t>Observations / n° de fiche de non-conformité</t>
        </is>
      </c>
      <c r="D29" s="2" t="inlineStr">
        <is>
          <t>Résultat</t>
        </is>
      </c>
      <c r="E29" s="2" t="n"/>
      <c r="F29" s="2" t="inlineStr">
        <is>
          <t>Date</t>
        </is>
      </c>
      <c r="G29" s="2" t="inlineStr">
        <is>
          <t>Visa</t>
        </is>
      </c>
      <c r="I29" s="7" t="inlineStr">
        <is>
          <t>Quantité totale bonne</t>
        </is>
      </c>
      <c r="J29" s="7" t="n"/>
      <c r="K29" s="9" t="n">
        <v>498</v>
      </c>
      <c r="L29" s="9" t="n"/>
    </row>
    <row r="30" ht="26" customHeight="1">
      <c r="A30" s="7" t="inlineStr">
        <is>
          <t>Contrôle premier article</t>
        </is>
      </c>
      <c r="B30" s="7" t="n"/>
      <c r="C30" s="8" t="inlineStr">
        <is>
          <t>Cotes et entraxe des trous conformes au plan indice B</t>
        </is>
      </c>
      <c r="D30" s="9" t="inlineStr">
        <is>
          <t>Conforme</t>
        </is>
      </c>
      <c r="E30" s="9" t="n"/>
      <c r="F30" s="10" t="n">
        <v>46335</v>
      </c>
      <c r="G30" s="8" t="inlineStr">
        <is>
          <t>Qualité</t>
        </is>
      </c>
      <c r="I30" s="7" t="inlineStr">
        <is>
          <t>Rebut total</t>
        </is>
      </c>
      <c r="J30" s="7" t="n"/>
      <c r="K30" s="20">
        <f>IF(COUNT(J20:J25)=0,"",SUM(J20:J25))</f>
        <v>12.0</v>
      </c>
      <c r="L30" s="20" t="n"/>
    </row>
    <row r="31" ht="26" customHeight="1">
      <c r="A31" s="7" t="inlineStr">
        <is>
          <t>Contrôle final</t>
        </is>
      </c>
      <c r="B31" s="7" t="n"/>
      <c r="C31" s="8" t="inlineStr">
        <is>
          <t>20 pièces prélevées : aspect et cotes conformes</t>
        </is>
      </c>
      <c r="D31" s="9" t="inlineStr">
        <is>
          <t>Conforme</t>
        </is>
      </c>
      <c r="E31" s="9" t="n"/>
      <c r="F31" s="10" t="n">
        <v>46337</v>
      </c>
      <c r="G31" s="8" t="inlineStr">
        <is>
          <t>Qualité</t>
        </is>
      </c>
      <c r="I31" s="7" t="inlineStr">
        <is>
          <t>Rendement</t>
        </is>
      </c>
      <c r="J31" s="7" t="n"/>
      <c r="K31" s="21">
        <f>IF(OR(K29="",$C$6="",$C$6=0),"",K29/$C$6)</f>
        <v>0.996</v>
      </c>
      <c r="L31" s="21" t="n"/>
    </row>
    <row r="32" ht="20" customHeight="1">
      <c r="A32" s="7" t="inlineStr">
        <is>
          <t>Observations</t>
        </is>
      </c>
      <c r="B32" s="7" t="n"/>
      <c r="C32" s="22" t="inlineStr">
        <is>
          <t>Pliage : 4 pièces hors tolérance d'angle, butée de la plieuse recalée après la 6e pièce.</t>
        </is>
      </c>
      <c r="D32" s="22" t="n"/>
      <c r="E32" s="22" t="n"/>
      <c r="F32" s="22" t="n"/>
      <c r="G32" s="22" t="n"/>
      <c r="I32" s="7" t="inlineStr">
        <is>
          <t>Date de clôture</t>
        </is>
      </c>
      <c r="J32" s="7" t="n"/>
      <c r="K32" s="10" t="n">
        <v>46338</v>
      </c>
      <c r="L32" s="10" t="n"/>
    </row>
    <row r="33" ht="20" customHeight="1">
      <c r="A33" s="7" t="n"/>
      <c r="B33" s="7" t="n"/>
      <c r="C33" s="22" t="n"/>
      <c r="D33" s="22" t="n"/>
      <c r="E33" s="22" t="n"/>
      <c r="F33" s="22" t="n"/>
      <c r="G33" s="22" t="n"/>
      <c r="I33" s="7" t="inlineStr">
        <is>
          <t>Visa responsable</t>
        </is>
      </c>
      <c r="J33" s="7" t="n"/>
      <c r="K33" s="8" t="inlineStr">
        <is>
          <t>Chef d'atelier</t>
        </is>
      </c>
      <c r="L33" s="8" t="n"/>
    </row>
  </sheetData>
  <mergeCells count="60">
    <mergeCell ref="K16:L16"/>
    <mergeCell ref="I30:J30"/>
    <mergeCell ref="A30:B30"/>
    <mergeCell ref="K30:L30"/>
    <mergeCell ref="I6:J6"/>
    <mergeCell ref="A15:B15"/>
    <mergeCell ref="I15:J15"/>
    <mergeCell ref="A11:B11"/>
    <mergeCell ref="K15:L15"/>
    <mergeCell ref="K33:L33"/>
    <mergeCell ref="I11:J11"/>
    <mergeCell ref="A32:B33"/>
    <mergeCell ref="A18:L18"/>
    <mergeCell ref="A1:H1"/>
    <mergeCell ref="D31:E31"/>
    <mergeCell ref="A26:C26"/>
    <mergeCell ref="A6:B6"/>
    <mergeCell ref="A28:G28"/>
    <mergeCell ref="D6:E6"/>
    <mergeCell ref="A2:L2"/>
    <mergeCell ref="K29:L29"/>
    <mergeCell ref="K11:L11"/>
    <mergeCell ref="A16:B16"/>
    <mergeCell ref="A7:B7"/>
    <mergeCell ref="I16:J16"/>
    <mergeCell ref="I32:J32"/>
    <mergeCell ref="I7:J7"/>
    <mergeCell ref="C32:G33"/>
    <mergeCell ref="K1:L1"/>
    <mergeCell ref="K32:L32"/>
    <mergeCell ref="F5:J5"/>
    <mergeCell ref="K31:L31"/>
    <mergeCell ref="A4:L4"/>
    <mergeCell ref="A12:B12"/>
    <mergeCell ref="I12:J12"/>
    <mergeCell ref="D7:E7"/>
    <mergeCell ref="K12:L12"/>
    <mergeCell ref="A5:B5"/>
    <mergeCell ref="I33:J33"/>
    <mergeCell ref="A14:B14"/>
    <mergeCell ref="A9:L9"/>
    <mergeCell ref="I14:J14"/>
    <mergeCell ref="K14:L14"/>
    <mergeCell ref="I1:J1"/>
    <mergeCell ref="I28:L28"/>
    <mergeCell ref="K7:L7"/>
    <mergeCell ref="I29:J29"/>
    <mergeCell ref="A29:B29"/>
    <mergeCell ref="D30:E30"/>
    <mergeCell ref="I10:J10"/>
    <mergeCell ref="D29:E29"/>
    <mergeCell ref="D5:E5"/>
    <mergeCell ref="A10:B10"/>
    <mergeCell ref="K10:L10"/>
    <mergeCell ref="A13:B13"/>
    <mergeCell ref="I13:J13"/>
    <mergeCell ref="I31:J31"/>
    <mergeCell ref="K6:L6"/>
    <mergeCell ref="K13:L13"/>
    <mergeCell ref="A31:B31"/>
  </mergeCells>
  <dataValidations count="9">
    <dataValidation sqref="H6" showDropDown="0" showInputMessage="1" showErrorMessage="1" allowBlank="1" errorTitle="Priorité" error="Choisissez une valeur de la liste : Basse, Normale, Haute ou Urgente." type="list" errorStyle="stop">
      <formula1>"Basse,Normale,Haute,Urgente"</formula1>
    </dataValidation>
    <dataValidation sqref="E11:E16 F6" showDropDown="0" showInputMessage="1" showErrorMessage="0" allowBlank="1" promptTitle="Unité" prompt="Choisissez dans la liste ou saisissez votre propre unité." type="list">
      <formula1>"pièce,kg,g,m,mm,m²,L"</formula1>
    </dataValidation>
    <dataValidation sqref="D30 D31" showDropDown="0" showInputMessage="1" showErrorMessage="1" allowBlank="1" errorTitle="Résultat" error="Choisissez Conforme ou Non conforme dans la liste." type="list" errorStyle="stop">
      <formula1>"Conforme,Non conforme"</formula1>
    </dataValidation>
    <dataValidation sqref="C6" showDropDown="0" showInputMessage="1" showErrorMessage="1" allowBlank="1" errorTitle="Quantité à fabriquer" error="Saisissez un nombre supérieur à zéro, sans unité (exemple : 500)." promptTitle="Quantité à fabriquer" prompt="Nombre seul, l'unité se choisit à côté. Toutes les formules en dépendent." type="decimal" errorStyle="stop" operator="greaterThan">
      <formula1>0</formula1>
    </dataValidation>
    <dataValidation sqref="D11:D16 H11:H16 I20:J25 K29 L20:L25" showDropDown="0" showInputMessage="1" showErrorMessage="1" allowBlank="1" errorTitle="Valeur numérique" error="Saisissez un nombre positif ou nul, sans unité." type="decimal" errorStyle="stop" operator="greaterThanOrEqual">
      <formula1>0</formula1>
    </dataValidation>
    <dataValidation sqref="D20:D25" showDropDown="0" showInputMessage="1" showErrorMessage="1" allowBlank="1" errorTitle="Temps de réglage" error="Saisissez un nombre d'heures positif (exemple : 0,5 pour 30 minutes)." promptTitle="Temps de réglage" prompt="En heures, une fois par OF (exemple : 0,5 = 30 minutes)." type="decimal" errorStyle="stop" operator="greaterThanOrEqual">
      <formula1>0</formula1>
    </dataValidation>
    <dataValidation sqref="E20:E25" showDropDown="0" showInputMessage="1" showErrorMessage="1" allowBlank="1" errorTitle="Temps unitaire" error="Saisissez un nombre de minutes positif." promptTitle="Temps unitaire" prompt="En minutes par pièce (exemple : 0,4)." type="decimal" errorStyle="stop" operator="greaterThanOrEqual">
      <formula1>0</formula1>
    </dataValidation>
    <dataValidation sqref="F11:F16" showDropDown="0" showInputMessage="1" showErrorMessage="1" allowBlank="1" errorTitle="Taux de rebut" error="Saisissez un pourcentage entre 0 % et 100 %, avec le signe % (exemple : 3 %)." promptTitle="Taux de rebut prévu" prompt="Saisissez-le avec le signe % (exemple : 3 %). Il majore la quantité nécessaire." type="decimal" errorStyle="stop" operator="between">
      <formula1>0</formula1>
      <formula2>1</formula2>
    </dataValidation>
    <dataValidation sqref="F7 F30:F31 H7 H20:H25 K6 K32" showDropDown="0" showInputMessage="1" showErrorMessage="1" allowBlank="1" errorTitle="Date" error="Saisissez une date au format jj/mm/aaaa." type="date" errorStyle="stop" operator="greaterThanOrEqual">
      <formula1>36526</formula1>
    </dataValidation>
  </dataValidations>
  <printOptions horizontalCentered="1"/>
  <pageMargins left="0.5905511811023622" right="0.5905511811023622" top="0.5905511811023622" bottom="0.5905511811023622" header="0.3" footer="0.3"/>
  <pageSetup orientation="landscape" paperSize="9" fitToHeight="1" fitToWidth="1"/>
  <headerFooter>
    <oddHeader/>
    <oddFooter>&amp;C&amp;"Calibri,Regular"&amp;8Modèle gratuit proposé par Qualis ERP, qualis-erp.com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Qualis ERP</dc:creator>
  <dc:title xmlns:dc="http://purl.org/dc/elements/1.1/">Modèle d'ordre de fabrication (OF)</dc:title>
  <dc:description xmlns:dc="http://purl.org/dc/elements/1.1/">Modèle gratuit proposé par Qualis ERP, qualis-erp.com</dc:description>
  <dc:subject xmlns:dc="http://purl.org/dc/elements/1.1/">Ordre de fabrication : composants, gamme opératoire, contrôles et clôture</dc:subject>
  <dc:language xmlns:dc="http://purl.org/dc/elements/1.1/">fr-FR</dc:language>
  <dcterms:created xmlns:dcterms="http://purl.org/dc/terms/" xmlns:xsi="http://www.w3.org/2001/XMLSchema-instance" xsi:type="dcterms:W3CDTF">2026-10-22T12:00:00Z</dcterms:created>
  <dcterms:modified xmlns:dcterms="http://purl.org/dc/terms/" xmlns:xsi="http://www.w3.org/2001/XMLSchema-instance" xsi:type="dcterms:W3CDTF">2026-10-22T18:06:42Z</dcterms:modified>
  <cp:lastModifiedBy>Qualis ERP</cp:lastModifiedBy>
  <cp:keywords>ordre de fabrication, OF, gamme opératoire, nomenclature, modèle Excel</cp:keywords>
</cp:coreProperties>
</file>